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'Укр'!$A$2:$F$46</definedName>
  </definedNames>
  <calcPr fullCalcOnLoad="1"/>
</workbook>
</file>

<file path=xl/sharedStrings.xml><?xml version="1.0" encoding="utf-8"?>
<sst xmlns="http://schemas.openxmlformats.org/spreadsheetml/2006/main" count="96" uniqueCount="96">
  <si>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</si>
  <si>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</si>
  <si>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</si>
  <si>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</si>
  <si>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</si>
  <si>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</si>
  <si>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</si>
  <si>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</si>
  <si>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</si>
  <si>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</si>
  <si>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</si>
  <si>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</si>
  <si>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</si>
  <si>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</si>
  <si>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</si>
  <si>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</si>
  <si>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</si>
  <si>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</si>
  <si>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</si>
  <si>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</si>
  <si>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</si>
  <si>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</si>
  <si>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</si>
  <si>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</si>
  <si>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</si>
  <si>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</si>
  <si>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</si>
  <si>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</si>
  <si>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</si>
  <si>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</si>
  <si>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</si>
  <si>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</si>
  <si>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</si>
  <si>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</si>
  <si>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</si>
  <si>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</si>
  <si>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</si>
  <si>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</si>
  <si>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</si>
  <si>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</si>
  <si>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</si>
  <si>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</si>
  <si>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</si>
  <si>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</si>
  <si>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</si>
  <si>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</si>
  <si>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</si>
  <si>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</si>
  <si>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</si>
  <si>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</si>
  <si>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</si>
  <si>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</si>
  <si>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</si>
  <si>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</si>
  <si>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</si>
  <si>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</si>
  <si>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</si>
  <si>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</si>
  <si>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</si>
  <si>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</si>
  <si>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</si>
  <si>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</si>
  <si>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</si>
  <si>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</si>
  <si>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</si>
  <si>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</si>
  <si>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</si>
  <si>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</si>
  <si>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</si>
  <si>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</si>
  <si>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</si>
  <si>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</si>
  <si>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</si>
  <si>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</si>
  <si>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</si>
  <si>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</si>
  <si>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</si>
  <si>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</si>
  <si>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</si>
  <si>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</si>
  <si>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</si>
  <si>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</si>
  <si>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</si>
  <si>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</si>
  <si>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</si>
  <si>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>План на           січень з урахуванням змін, 
тис. грн.</t>
  </si>
  <si>
    <t>Затверджено      на січень - березень з урахуванням змін, 
тис. грн.</t>
  </si>
  <si>
    <t>Утверждено  на январь - март с учетом изменений, тыс. грн.</t>
  </si>
  <si>
    <t>План на               январь с учетом изменений,       тыс. грн.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</si>
  <si>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</si>
  <si>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Надійшло           з 01 січня            по 14 січня,            тис. грн.</t>
  </si>
  <si>
    <t xml:space="preserve">Поступило          с 01 января           по 14 января,
тыс. грн.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</si>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</sst>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8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A52" sqref="A52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1" t="s">
        <v>78</v>
      </c>
      <c r="B2" s="111"/>
      <c r="C2" s="111"/>
      <c r="D2" s="111"/>
      <c r="E2" s="111"/>
      <c r="F2" s="111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20</v>
      </c>
      <c r="B4" s="67" t="s">
        <v>86</v>
      </c>
      <c r="C4" s="68" t="s">
        <v>85</v>
      </c>
      <c r="D4" s="69" t="s">
        <v>90</v>
      </c>
      <c r="E4" s="70" t="s">
        <v>52</v>
      </c>
      <c r="F4" s="71" t="s">
        <v>53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21</v>
      </c>
      <c r="B6" s="38"/>
      <c r="C6" s="39"/>
      <c r="D6" s="40"/>
      <c r="E6" s="41"/>
      <c r="F6" s="42"/>
    </row>
    <row r="7" spans="1:6" ht="15">
      <c r="A7" s="72" t="s">
        <v>22</v>
      </c>
      <c r="B7" s="43">
        <v>421490</v>
      </c>
      <c r="C7" s="43">
        <v>126900</v>
      </c>
      <c r="D7" s="45">
        <v>34322.346</v>
      </c>
      <c r="E7" s="46">
        <f>D7/B7*100</f>
        <v>8.143098531400508</v>
      </c>
      <c r="F7" s="47">
        <f>D7/C7*100</f>
        <v>27.046765957446805</v>
      </c>
    </row>
    <row r="8" spans="1:6" ht="15">
      <c r="A8" s="56" t="s">
        <v>49</v>
      </c>
      <c r="B8" s="48">
        <v>850</v>
      </c>
      <c r="C8" s="44"/>
      <c r="D8" s="45"/>
      <c r="E8" s="46"/>
      <c r="F8" s="47"/>
    </row>
    <row r="9" spans="1:6" ht="15">
      <c r="A9" s="55" t="s">
        <v>58</v>
      </c>
      <c r="B9" s="48">
        <v>36970</v>
      </c>
      <c r="C9" s="48">
        <v>12650</v>
      </c>
      <c r="D9" s="45">
        <v>208.855</v>
      </c>
      <c r="E9" s="46">
        <f aca="true" t="shared" si="0" ref="E9:E46">D9/B9*100</f>
        <v>0.5649310251555315</v>
      </c>
      <c r="F9" s="47">
        <f aca="true" t="shared" si="1" ref="F9:F38">D9/C9*100</f>
        <v>1.6510276679841895</v>
      </c>
    </row>
    <row r="10" spans="1:6" ht="15">
      <c r="A10" s="56" t="s">
        <v>43</v>
      </c>
      <c r="B10" s="49">
        <f>B11+B15+B16</f>
        <v>157685</v>
      </c>
      <c r="C10" s="49">
        <f>C11+C15+C16</f>
        <v>55556</v>
      </c>
      <c r="D10" s="49">
        <f>D11+D15+D16</f>
        <v>12258.917000000001</v>
      </c>
      <c r="E10" s="46">
        <f t="shared" si="0"/>
        <v>7.77430763864667</v>
      </c>
      <c r="F10" s="47">
        <f t="shared" si="1"/>
        <v>22.065874073007418</v>
      </c>
    </row>
    <row r="11" spans="1:6" s="12" customFormat="1" ht="15">
      <c r="A11" s="50" t="s">
        <v>23</v>
      </c>
      <c r="B11" s="51">
        <f>SUM(B12:B14)</f>
        <v>76395</v>
      </c>
      <c r="C11" s="52">
        <f>SUM(C12:C14)</f>
        <v>25945</v>
      </c>
      <c r="D11" s="52">
        <f>SUM(D12:D14)</f>
        <v>1766.2580000000003</v>
      </c>
      <c r="E11" s="46">
        <f t="shared" si="0"/>
        <v>2.312007330322665</v>
      </c>
      <c r="F11" s="47">
        <f t="shared" si="1"/>
        <v>6.80770090576219</v>
      </c>
    </row>
    <row r="12" spans="1:6" s="12" customFormat="1" ht="30.75">
      <c r="A12" s="50" t="s">
        <v>45</v>
      </c>
      <c r="B12" s="51">
        <v>7930</v>
      </c>
      <c r="C12" s="51">
        <v>5490</v>
      </c>
      <c r="D12" s="53">
        <v>553.157</v>
      </c>
      <c r="E12" s="46">
        <f t="shared" si="0"/>
        <v>6.975498108448928</v>
      </c>
      <c r="F12" s="47">
        <f t="shared" si="1"/>
        <v>10.075719489981786</v>
      </c>
    </row>
    <row r="13" spans="1:6" s="12" customFormat="1" ht="15">
      <c r="A13" s="50" t="s">
        <v>24</v>
      </c>
      <c r="B13" s="51">
        <v>67740</v>
      </c>
      <c r="C13" s="51">
        <v>20150</v>
      </c>
      <c r="D13" s="53">
        <v>1159.351</v>
      </c>
      <c r="E13" s="46">
        <f t="shared" si="0"/>
        <v>1.7114718039563037</v>
      </c>
      <c r="F13" s="47">
        <f t="shared" si="1"/>
        <v>5.753602977667494</v>
      </c>
    </row>
    <row r="14" spans="1:6" s="12" customFormat="1" ht="15">
      <c r="A14" s="50" t="s">
        <v>25</v>
      </c>
      <c r="B14" s="51">
        <v>725</v>
      </c>
      <c r="C14" s="51">
        <v>305</v>
      </c>
      <c r="D14" s="75">
        <v>53.75</v>
      </c>
      <c r="E14" s="46">
        <f t="shared" si="0"/>
        <v>7.413793103448276</v>
      </c>
      <c r="F14" s="47">
        <f t="shared" si="1"/>
        <v>17.62295081967213</v>
      </c>
    </row>
    <row r="15" spans="1:6" s="12" customFormat="1" ht="15">
      <c r="A15" s="54" t="s">
        <v>26</v>
      </c>
      <c r="B15" s="51">
        <v>130</v>
      </c>
      <c r="C15" s="51">
        <v>61</v>
      </c>
      <c r="D15" s="53">
        <v>4.078</v>
      </c>
      <c r="E15" s="46">
        <f t="shared" si="0"/>
        <v>3.1369230769230776</v>
      </c>
      <c r="F15" s="47">
        <f t="shared" si="1"/>
        <v>6.685245901639345</v>
      </c>
    </row>
    <row r="16" spans="1:6" s="12" customFormat="1" ht="13.5" customHeight="1">
      <c r="A16" s="54" t="s">
        <v>74</v>
      </c>
      <c r="B16" s="51">
        <v>81160</v>
      </c>
      <c r="C16" s="51">
        <v>29550</v>
      </c>
      <c r="D16" s="53">
        <v>10488.581</v>
      </c>
      <c r="E16" s="46">
        <f t="shared" si="0"/>
        <v>12.923337851158207</v>
      </c>
      <c r="F16" s="47">
        <f t="shared" si="1"/>
        <v>35.49435194585448</v>
      </c>
    </row>
    <row r="17" spans="1:6" ht="15">
      <c r="A17" s="55" t="s">
        <v>28</v>
      </c>
      <c r="B17" s="48">
        <v>120</v>
      </c>
      <c r="C17" s="48">
        <v>40</v>
      </c>
      <c r="D17" s="43">
        <v>31.338</v>
      </c>
      <c r="E17" s="46">
        <f t="shared" si="0"/>
        <v>26.115</v>
      </c>
      <c r="F17" s="47">
        <f t="shared" si="1"/>
        <v>78.345</v>
      </c>
    </row>
    <row r="18" spans="1:6" ht="15">
      <c r="A18" s="55" t="s">
        <v>54</v>
      </c>
      <c r="B18" s="48">
        <v>9138</v>
      </c>
      <c r="C18" s="48">
        <v>2910</v>
      </c>
      <c r="D18" s="45">
        <v>521.989</v>
      </c>
      <c r="E18" s="46">
        <f t="shared" si="0"/>
        <v>5.71228934121252</v>
      </c>
      <c r="F18" s="47">
        <f t="shared" si="1"/>
        <v>17.937766323024057</v>
      </c>
    </row>
    <row r="19" spans="1:6" ht="61.5">
      <c r="A19" s="55" t="s">
        <v>29</v>
      </c>
      <c r="B19" s="48">
        <v>2540</v>
      </c>
      <c r="C19" s="48">
        <v>840</v>
      </c>
      <c r="D19" s="45">
        <v>900</v>
      </c>
      <c r="E19" s="46">
        <f t="shared" si="0"/>
        <v>35.43307086614173</v>
      </c>
      <c r="F19" s="47">
        <f t="shared" si="1"/>
        <v>107.14285714285714</v>
      </c>
    </row>
    <row r="20" spans="1:6" ht="15">
      <c r="A20" s="55" t="s">
        <v>30</v>
      </c>
      <c r="B20" s="48">
        <v>109.2</v>
      </c>
      <c r="C20" s="48">
        <v>29</v>
      </c>
      <c r="D20" s="45">
        <v>8.433</v>
      </c>
      <c r="E20" s="46">
        <f t="shared" si="0"/>
        <v>7.722527472527473</v>
      </c>
      <c r="F20" s="47">
        <f t="shared" si="1"/>
        <v>29.079310344827586</v>
      </c>
    </row>
    <row r="21" spans="1:6" ht="15">
      <c r="A21" s="56" t="s">
        <v>31</v>
      </c>
      <c r="B21" s="48">
        <v>1400</v>
      </c>
      <c r="C21" s="48">
        <v>545</v>
      </c>
      <c r="D21" s="43">
        <v>370.81</v>
      </c>
      <c r="E21" s="46">
        <f t="shared" si="0"/>
        <v>26.486428571428572</v>
      </c>
      <c r="F21" s="47">
        <f t="shared" si="1"/>
        <v>68.03853211009174</v>
      </c>
    </row>
    <row r="22" spans="1:6" s="10" customFormat="1" ht="15">
      <c r="A22" s="57" t="s">
        <v>32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48622.688</v>
      </c>
      <c r="E22" s="77">
        <f t="shared" si="0"/>
        <v>7.714186623495841</v>
      </c>
      <c r="F22" s="78">
        <f t="shared" si="1"/>
        <v>24.375940241640347</v>
      </c>
    </row>
    <row r="23" spans="1:6" ht="15">
      <c r="A23" s="56" t="s">
        <v>33</v>
      </c>
      <c r="B23" s="48">
        <f>SUM(B24:B35)</f>
        <v>163151.815</v>
      </c>
      <c r="C23" s="44">
        <f>SUM(C24:C35)</f>
        <v>163151.815</v>
      </c>
      <c r="D23" s="44">
        <f>SUM(D24:D35)</f>
        <v>104443.89199999999</v>
      </c>
      <c r="E23" s="46">
        <f t="shared" si="0"/>
        <v>64.01638375889351</v>
      </c>
      <c r="F23" s="47">
        <f t="shared" si="1"/>
        <v>64.01638375889351</v>
      </c>
    </row>
    <row r="24" spans="1:6" ht="35.25" customHeight="1">
      <c r="A24" s="73" t="s">
        <v>34</v>
      </c>
      <c r="B24" s="96">
        <v>38049.5</v>
      </c>
      <c r="C24" s="96">
        <v>38049.5</v>
      </c>
      <c r="D24" s="60">
        <v>38049.5</v>
      </c>
      <c r="E24" s="46">
        <f t="shared" si="0"/>
        <v>100</v>
      </c>
      <c r="F24" s="47">
        <f t="shared" si="1"/>
        <v>100</v>
      </c>
    </row>
    <row r="25" spans="1:6" ht="34.5" customHeight="1">
      <c r="A25" s="73" t="s">
        <v>35</v>
      </c>
      <c r="B25" s="96">
        <v>29883.7</v>
      </c>
      <c r="C25" s="96">
        <v>29883.7</v>
      </c>
      <c r="D25" s="60">
        <v>29883.7</v>
      </c>
      <c r="E25" s="46">
        <f t="shared" si="0"/>
        <v>100</v>
      </c>
      <c r="F25" s="47">
        <f t="shared" si="1"/>
        <v>100</v>
      </c>
    </row>
    <row r="26" spans="1:6" ht="295.5" customHeight="1">
      <c r="A26" s="88" t="s">
        <v>82</v>
      </c>
      <c r="B26" s="100">
        <v>44375.8</v>
      </c>
      <c r="C26" s="100">
        <v>44375.8</v>
      </c>
      <c r="D26" s="60"/>
      <c r="E26" s="46">
        <f t="shared" si="0"/>
        <v>0</v>
      </c>
      <c r="F26" s="47">
        <f t="shared" si="1"/>
        <v>0</v>
      </c>
    </row>
    <row r="27" spans="1:6" ht="99.75" customHeight="1">
      <c r="A27" s="97" t="s">
        <v>63</v>
      </c>
      <c r="B27" s="101">
        <v>90.6</v>
      </c>
      <c r="C27" s="101">
        <v>90.6</v>
      </c>
      <c r="D27" s="60"/>
      <c r="E27" s="46">
        <f t="shared" si="0"/>
        <v>0</v>
      </c>
      <c r="F27" s="47">
        <f t="shared" si="1"/>
        <v>0</v>
      </c>
    </row>
    <row r="28" spans="1:6" ht="286.5" customHeight="1">
      <c r="A28" s="98" t="s">
        <v>64</v>
      </c>
      <c r="B28" s="101">
        <v>44959.5</v>
      </c>
      <c r="C28" s="101">
        <v>44959.5</v>
      </c>
      <c r="D28" s="60">
        <v>36060.39</v>
      </c>
      <c r="E28" s="46">
        <f t="shared" si="0"/>
        <v>80.20638574717245</v>
      </c>
      <c r="F28" s="47">
        <f t="shared" si="1"/>
        <v>80.20638574717245</v>
      </c>
    </row>
    <row r="29" spans="1:6" ht="237" customHeight="1">
      <c r="A29" s="98" t="s">
        <v>83</v>
      </c>
      <c r="B29" s="101">
        <v>492.289</v>
      </c>
      <c r="C29" s="101">
        <v>492.289</v>
      </c>
      <c r="D29" s="60">
        <v>456.646</v>
      </c>
      <c r="E29" s="46">
        <f t="shared" si="0"/>
        <v>92.75974072140552</v>
      </c>
      <c r="F29" s="47">
        <f t="shared" si="1"/>
        <v>92.75974072140552</v>
      </c>
    </row>
    <row r="30" spans="1:6" ht="69" customHeight="1">
      <c r="A30" s="98" t="s">
        <v>80</v>
      </c>
      <c r="B30" s="101">
        <v>174.85</v>
      </c>
      <c r="C30" s="59">
        <v>174.85</v>
      </c>
      <c r="D30" s="60"/>
      <c r="E30" s="46">
        <f t="shared" si="0"/>
        <v>0</v>
      </c>
      <c r="F30" s="47">
        <f t="shared" si="1"/>
        <v>0</v>
      </c>
    </row>
    <row r="31" spans="1:6" ht="50.25" customHeight="1">
      <c r="A31" s="98" t="s">
        <v>92</v>
      </c>
      <c r="B31" s="101"/>
      <c r="C31" s="59"/>
      <c r="D31" s="60">
        <v>-6.344</v>
      </c>
      <c r="E31" s="46"/>
      <c r="F31" s="47"/>
    </row>
    <row r="32" spans="1:6" ht="67.5" customHeight="1">
      <c r="A32" s="98" t="s">
        <v>76</v>
      </c>
      <c r="B32" s="101">
        <v>166.038</v>
      </c>
      <c r="C32" s="101">
        <v>166.038</v>
      </c>
      <c r="D32" s="60"/>
      <c r="E32" s="46">
        <f t="shared" si="0"/>
        <v>0</v>
      </c>
      <c r="F32" s="47">
        <f t="shared" si="1"/>
        <v>0</v>
      </c>
    </row>
    <row r="33" spans="1:6" ht="63.75" customHeight="1">
      <c r="A33" s="98" t="s">
        <v>67</v>
      </c>
      <c r="B33" s="96">
        <v>3434.883</v>
      </c>
      <c r="C33" s="96">
        <v>3434.883</v>
      </c>
      <c r="D33" s="60"/>
      <c r="E33" s="46">
        <f t="shared" si="0"/>
        <v>0</v>
      </c>
      <c r="F33" s="47">
        <f t="shared" si="1"/>
        <v>0</v>
      </c>
    </row>
    <row r="34" spans="1:6" ht="81.75" customHeight="1">
      <c r="A34" s="98" t="s">
        <v>65</v>
      </c>
      <c r="B34" s="101">
        <v>1080.56</v>
      </c>
      <c r="C34" s="101">
        <v>1080.56</v>
      </c>
      <c r="D34" s="60"/>
      <c r="E34" s="46">
        <f t="shared" si="0"/>
        <v>0</v>
      </c>
      <c r="F34" s="47">
        <f t="shared" si="1"/>
        <v>0</v>
      </c>
    </row>
    <row r="35" spans="1:6" ht="20.25" customHeight="1">
      <c r="A35" s="99" t="s">
        <v>66</v>
      </c>
      <c r="B35" s="96">
        <v>444.095</v>
      </c>
      <c r="C35" s="96">
        <v>444.095</v>
      </c>
      <c r="D35" s="60"/>
      <c r="E35" s="46">
        <f t="shared" si="0"/>
        <v>0</v>
      </c>
      <c r="F35" s="47">
        <f t="shared" si="1"/>
        <v>0</v>
      </c>
    </row>
    <row r="36" spans="1:6" s="10" customFormat="1" ht="15">
      <c r="A36" s="94" t="s">
        <v>36</v>
      </c>
      <c r="B36" s="58">
        <f>B22+B23</f>
        <v>793454.0149999999</v>
      </c>
      <c r="C36" s="61">
        <f>C22+C23</f>
        <v>362621.815</v>
      </c>
      <c r="D36" s="62">
        <f>D22+D23</f>
        <v>153066.58</v>
      </c>
      <c r="E36" s="77">
        <f t="shared" si="0"/>
        <v>19.291172154444265</v>
      </c>
      <c r="F36" s="78">
        <f t="shared" si="1"/>
        <v>42.211078779140735</v>
      </c>
    </row>
    <row r="37" spans="1:6" ht="15">
      <c r="A37" s="94" t="s">
        <v>37</v>
      </c>
      <c r="B37" s="48"/>
      <c r="C37" s="61"/>
      <c r="D37" s="63"/>
      <c r="E37" s="46"/>
      <c r="F37" s="78"/>
    </row>
    <row r="38" spans="1:6" ht="15">
      <c r="A38" s="55" t="s">
        <v>27</v>
      </c>
      <c r="B38" s="48">
        <v>293</v>
      </c>
      <c r="C38" s="48">
        <v>50</v>
      </c>
      <c r="D38" s="63">
        <v>2.972</v>
      </c>
      <c r="E38" s="102">
        <f t="shared" si="0"/>
        <v>1.0143344709897613</v>
      </c>
      <c r="F38" s="47">
        <f t="shared" si="1"/>
        <v>5.944</v>
      </c>
    </row>
    <row r="39" spans="1:6" ht="69" customHeight="1">
      <c r="A39" s="55" t="s">
        <v>38</v>
      </c>
      <c r="B39" s="48">
        <v>120</v>
      </c>
      <c r="C39" s="48">
        <v>20</v>
      </c>
      <c r="D39" s="48">
        <v>23.894</v>
      </c>
      <c r="E39" s="102">
        <f t="shared" si="0"/>
        <v>19.911666666666665</v>
      </c>
      <c r="F39" s="47">
        <f aca="true" t="shared" si="2" ref="F39:F46">D39/C39*100</f>
        <v>119.46999999999998</v>
      </c>
    </row>
    <row r="40" spans="1:6" s="15" customFormat="1" ht="81.75" customHeight="1">
      <c r="A40" s="93" t="s">
        <v>61</v>
      </c>
      <c r="B40" s="48">
        <v>50</v>
      </c>
      <c r="C40" s="48"/>
      <c r="D40" s="48"/>
      <c r="E40" s="102"/>
      <c r="F40" s="47"/>
    </row>
    <row r="41" spans="1:6" s="14" customFormat="1" ht="39" customHeight="1">
      <c r="A41" s="55" t="s">
        <v>39</v>
      </c>
      <c r="B41" s="48">
        <v>1500</v>
      </c>
      <c r="C41" s="48">
        <v>500</v>
      </c>
      <c r="D41" s="48">
        <v>30.244</v>
      </c>
      <c r="E41" s="102">
        <f t="shared" si="0"/>
        <v>2.0162666666666667</v>
      </c>
      <c r="F41" s="47">
        <f t="shared" si="2"/>
        <v>6.0488</v>
      </c>
    </row>
    <row r="42" spans="1:6" s="14" customFormat="1" ht="15" customHeight="1">
      <c r="A42" s="55" t="s">
        <v>93</v>
      </c>
      <c r="B42" s="48"/>
      <c r="C42" s="48"/>
      <c r="D42" s="48">
        <v>25.829</v>
      </c>
      <c r="E42" s="102"/>
      <c r="F42" s="47"/>
    </row>
    <row r="43" spans="1:6" s="10" customFormat="1" ht="15">
      <c r="A43" s="74" t="s">
        <v>40</v>
      </c>
      <c r="B43" s="58">
        <f>SUM(B38:B41)</f>
        <v>1963</v>
      </c>
      <c r="C43" s="58">
        <f>SUM(C38:C41)</f>
        <v>570</v>
      </c>
      <c r="D43" s="58">
        <f>SUM(D38:D42)</f>
        <v>82.939</v>
      </c>
      <c r="E43" s="105">
        <f t="shared" si="0"/>
        <v>4.225114620478858</v>
      </c>
      <c r="F43" s="78">
        <f t="shared" si="2"/>
        <v>14.550701754385964</v>
      </c>
    </row>
    <row r="44" spans="1:6" s="76" customFormat="1" ht="15">
      <c r="A44" s="74" t="s">
        <v>41</v>
      </c>
      <c r="B44" s="58">
        <f>B36+B43</f>
        <v>795417.0149999999</v>
      </c>
      <c r="C44" s="58">
        <f>C36+C43</f>
        <v>363191.815</v>
      </c>
      <c r="D44" s="58">
        <f>D36+D43</f>
        <v>153149.519</v>
      </c>
      <c r="E44" s="77">
        <f t="shared" si="0"/>
        <v>19.25399081386259</v>
      </c>
      <c r="F44" s="78">
        <f t="shared" si="2"/>
        <v>42.16766806818045</v>
      </c>
    </row>
    <row r="45" spans="1:6" s="115" customFormat="1" ht="46.5">
      <c r="A45" s="112" t="s">
        <v>46</v>
      </c>
      <c r="B45" s="103">
        <v>500</v>
      </c>
      <c r="C45" s="103"/>
      <c r="D45" s="44"/>
      <c r="E45" s="113"/>
      <c r="F45" s="114"/>
    </row>
    <row r="46" spans="1:6" s="104" customFormat="1" ht="15">
      <c r="A46" s="56" t="s">
        <v>42</v>
      </c>
      <c r="B46" s="48">
        <f>B44+B45</f>
        <v>795917.0149999999</v>
      </c>
      <c r="C46" s="103">
        <f>C44+C45</f>
        <v>363191.815</v>
      </c>
      <c r="D46" s="48">
        <f>D44+D45</f>
        <v>153149.519</v>
      </c>
      <c r="E46" s="46">
        <f t="shared" si="0"/>
        <v>19.24189533754345</v>
      </c>
      <c r="F46" s="47">
        <f t="shared" si="2"/>
        <v>42.16766806818045</v>
      </c>
    </row>
    <row r="47" spans="3:6" ht="12">
      <c r="C47" s="9"/>
      <c r="D47" s="22"/>
      <c r="E47" s="9"/>
      <c r="F47" s="9"/>
    </row>
    <row r="49" spans="1:2" ht="12">
      <c r="A49" s="16"/>
      <c r="B49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49" sqref="A49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1" t="s">
        <v>79</v>
      </c>
      <c r="B2" s="111"/>
      <c r="C2" s="111"/>
      <c r="D2" s="111"/>
      <c r="E2" s="111"/>
      <c r="F2" s="111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9</v>
      </c>
      <c r="B4" s="30" t="s">
        <v>87</v>
      </c>
      <c r="C4" s="31" t="s">
        <v>88</v>
      </c>
      <c r="D4" s="29" t="s">
        <v>91</v>
      </c>
      <c r="E4" s="32" t="s">
        <v>50</v>
      </c>
      <c r="F4" s="32" t="s">
        <v>51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8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421490</v>
      </c>
      <c r="C7" s="43">
        <v>126900</v>
      </c>
      <c r="D7" s="45">
        <v>34322.346</v>
      </c>
      <c r="E7" s="46">
        <f>D7/B7*100</f>
        <v>8.143098531400508</v>
      </c>
      <c r="F7" s="47">
        <f>D7/C7*100</f>
        <v>27.046765957446805</v>
      </c>
    </row>
    <row r="8" spans="1:6" ht="15">
      <c r="A8" s="79" t="s">
        <v>1</v>
      </c>
      <c r="B8" s="48">
        <v>850</v>
      </c>
      <c r="C8" s="44"/>
      <c r="D8" s="45"/>
      <c r="E8" s="46"/>
      <c r="F8" s="47"/>
    </row>
    <row r="9" spans="1:6" ht="15">
      <c r="A9" s="80" t="s">
        <v>59</v>
      </c>
      <c r="B9" s="48">
        <v>36970</v>
      </c>
      <c r="C9" s="48">
        <v>12650</v>
      </c>
      <c r="D9" s="45">
        <v>208.855</v>
      </c>
      <c r="E9" s="46">
        <f aca="true" t="shared" si="0" ref="E9:E36">D9/B9*100</f>
        <v>0.5649310251555315</v>
      </c>
      <c r="F9" s="47">
        <f aca="true" t="shared" si="1" ref="F9:F36">D9/C9*100</f>
        <v>1.6510276679841895</v>
      </c>
    </row>
    <row r="10" spans="1:6" s="3" customFormat="1" ht="15">
      <c r="A10" s="79" t="s">
        <v>44</v>
      </c>
      <c r="B10" s="49">
        <f>B11+B15+B16</f>
        <v>157685</v>
      </c>
      <c r="C10" s="49">
        <f>C11+C15+C16</f>
        <v>55556</v>
      </c>
      <c r="D10" s="49">
        <f>D11+D15+D16</f>
        <v>12258.917000000001</v>
      </c>
      <c r="E10" s="46">
        <f t="shared" si="0"/>
        <v>7.77430763864667</v>
      </c>
      <c r="F10" s="47">
        <f t="shared" si="1"/>
        <v>22.065874073007418</v>
      </c>
    </row>
    <row r="11" spans="1:6" s="13" customFormat="1" ht="15">
      <c r="A11" s="81" t="s">
        <v>47</v>
      </c>
      <c r="B11" s="51">
        <f>SUM(B12:B14)</f>
        <v>76395</v>
      </c>
      <c r="C11" s="52">
        <f>SUM(C12:C14)</f>
        <v>25945</v>
      </c>
      <c r="D11" s="52">
        <f>SUM(D12:D14)</f>
        <v>1766.2580000000003</v>
      </c>
      <c r="E11" s="46">
        <f t="shared" si="0"/>
        <v>2.312007330322665</v>
      </c>
      <c r="F11" s="47">
        <f t="shared" si="1"/>
        <v>6.80770090576219</v>
      </c>
    </row>
    <row r="12" spans="1:6" s="13" customFormat="1" ht="30.75">
      <c r="A12" s="82" t="s">
        <v>18</v>
      </c>
      <c r="B12" s="51">
        <v>7930</v>
      </c>
      <c r="C12" s="51">
        <v>5490</v>
      </c>
      <c r="D12" s="53">
        <v>553.157</v>
      </c>
      <c r="E12" s="46">
        <f t="shared" si="0"/>
        <v>6.975498108448928</v>
      </c>
      <c r="F12" s="47">
        <f t="shared" si="1"/>
        <v>10.075719489981786</v>
      </c>
    </row>
    <row r="13" spans="1:6" s="13" customFormat="1" ht="15">
      <c r="A13" s="83" t="s">
        <v>56</v>
      </c>
      <c r="B13" s="51">
        <v>67740</v>
      </c>
      <c r="C13" s="51">
        <v>20150</v>
      </c>
      <c r="D13" s="53">
        <v>1159.351</v>
      </c>
      <c r="E13" s="46">
        <f t="shared" si="0"/>
        <v>1.7114718039563037</v>
      </c>
      <c r="F13" s="47">
        <f t="shared" si="1"/>
        <v>5.753602977667494</v>
      </c>
    </row>
    <row r="14" spans="1:6" s="13" customFormat="1" ht="15">
      <c r="A14" s="81" t="s">
        <v>15</v>
      </c>
      <c r="B14" s="51">
        <v>725</v>
      </c>
      <c r="C14" s="51">
        <v>305</v>
      </c>
      <c r="D14" s="75">
        <v>53.75</v>
      </c>
      <c r="E14" s="46">
        <f t="shared" si="0"/>
        <v>7.413793103448276</v>
      </c>
      <c r="F14" s="47">
        <f t="shared" si="1"/>
        <v>17.62295081967213</v>
      </c>
    </row>
    <row r="15" spans="1:6" s="13" customFormat="1" ht="15">
      <c r="A15" s="84" t="s">
        <v>2</v>
      </c>
      <c r="B15" s="51">
        <v>130</v>
      </c>
      <c r="C15" s="51">
        <v>61</v>
      </c>
      <c r="D15" s="53">
        <v>4.078</v>
      </c>
      <c r="E15" s="46">
        <f t="shared" si="0"/>
        <v>3.1369230769230776</v>
      </c>
      <c r="F15" s="47">
        <f t="shared" si="1"/>
        <v>6.685245901639345</v>
      </c>
    </row>
    <row r="16" spans="1:6" s="13" customFormat="1" ht="15">
      <c r="A16" s="84" t="s">
        <v>75</v>
      </c>
      <c r="B16" s="51">
        <v>81160</v>
      </c>
      <c r="C16" s="51">
        <v>29550</v>
      </c>
      <c r="D16" s="53">
        <v>10488.581</v>
      </c>
      <c r="E16" s="46">
        <f t="shared" si="0"/>
        <v>12.923337851158207</v>
      </c>
      <c r="F16" s="47">
        <f t="shared" si="1"/>
        <v>35.49435194585448</v>
      </c>
    </row>
    <row r="17" spans="1:6" ht="30.75" customHeight="1">
      <c r="A17" s="80" t="s">
        <v>10</v>
      </c>
      <c r="B17" s="48">
        <v>120</v>
      </c>
      <c r="C17" s="48">
        <v>40</v>
      </c>
      <c r="D17" s="43">
        <v>31.338</v>
      </c>
      <c r="E17" s="46">
        <f t="shared" si="0"/>
        <v>26.115</v>
      </c>
      <c r="F17" s="47">
        <f t="shared" si="1"/>
        <v>78.345</v>
      </c>
    </row>
    <row r="18" spans="1:6" ht="30.75">
      <c r="A18" s="85" t="s">
        <v>55</v>
      </c>
      <c r="B18" s="48">
        <v>9138</v>
      </c>
      <c r="C18" s="48">
        <v>2910</v>
      </c>
      <c r="D18" s="45">
        <v>521.989</v>
      </c>
      <c r="E18" s="46">
        <f t="shared" si="0"/>
        <v>5.71228934121252</v>
      </c>
      <c r="F18" s="47">
        <f t="shared" si="1"/>
        <v>17.937766323024057</v>
      </c>
    </row>
    <row r="19" spans="1:6" ht="61.5">
      <c r="A19" s="85" t="s">
        <v>19</v>
      </c>
      <c r="B19" s="48">
        <v>2540</v>
      </c>
      <c r="C19" s="48">
        <v>840</v>
      </c>
      <c r="D19" s="45">
        <v>900</v>
      </c>
      <c r="E19" s="46">
        <f t="shared" si="0"/>
        <v>35.43307086614173</v>
      </c>
      <c r="F19" s="47">
        <f t="shared" si="1"/>
        <v>107.14285714285714</v>
      </c>
    </row>
    <row r="20" spans="1:6" ht="18" customHeight="1">
      <c r="A20" s="85" t="s">
        <v>3</v>
      </c>
      <c r="B20" s="48">
        <v>109.2</v>
      </c>
      <c r="C20" s="48">
        <v>29</v>
      </c>
      <c r="D20" s="45">
        <v>8.433</v>
      </c>
      <c r="E20" s="46">
        <f t="shared" si="0"/>
        <v>7.722527472527473</v>
      </c>
      <c r="F20" s="47">
        <f t="shared" si="1"/>
        <v>29.079310344827586</v>
      </c>
    </row>
    <row r="21" spans="1:6" ht="15" customHeight="1">
      <c r="A21" s="86" t="s">
        <v>16</v>
      </c>
      <c r="B21" s="48">
        <v>1400</v>
      </c>
      <c r="C21" s="48">
        <v>545</v>
      </c>
      <c r="D21" s="43">
        <v>370.81</v>
      </c>
      <c r="E21" s="46">
        <f t="shared" si="0"/>
        <v>26.486428571428572</v>
      </c>
      <c r="F21" s="47">
        <f t="shared" si="1"/>
        <v>68.03853211009174</v>
      </c>
    </row>
    <row r="22" spans="1:6" s="2" customFormat="1" ht="15">
      <c r="A22" s="87" t="s">
        <v>11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48622.688</v>
      </c>
      <c r="E22" s="77">
        <f t="shared" si="0"/>
        <v>7.714186623495841</v>
      </c>
      <c r="F22" s="78">
        <f t="shared" si="1"/>
        <v>24.375940241640347</v>
      </c>
    </row>
    <row r="23" spans="1:6" s="2" customFormat="1" ht="15">
      <c r="A23" s="86" t="s">
        <v>48</v>
      </c>
      <c r="B23" s="48">
        <f>SUM(B24:B35)</f>
        <v>163151.815</v>
      </c>
      <c r="C23" s="44">
        <f>SUM(C24:C35)</f>
        <v>163151.815</v>
      </c>
      <c r="D23" s="44">
        <f>SUM(D24:D35)</f>
        <v>104443.89199999999</v>
      </c>
      <c r="E23" s="46">
        <f t="shared" si="0"/>
        <v>64.01638375889351</v>
      </c>
      <c r="F23" s="47">
        <f t="shared" si="1"/>
        <v>64.01638375889351</v>
      </c>
    </row>
    <row r="24" spans="1:6" s="2" customFormat="1" ht="46.5">
      <c r="A24" s="88" t="s">
        <v>4</v>
      </c>
      <c r="B24" s="96">
        <v>38049.5</v>
      </c>
      <c r="C24" s="96">
        <v>38049.5</v>
      </c>
      <c r="D24" s="60">
        <v>38049.5</v>
      </c>
      <c r="E24" s="46">
        <f t="shared" si="0"/>
        <v>100</v>
      </c>
      <c r="F24" s="47">
        <f t="shared" si="1"/>
        <v>100</v>
      </c>
    </row>
    <row r="25" spans="1:7" s="2" customFormat="1" ht="37.5" customHeight="1">
      <c r="A25" s="88" t="s">
        <v>68</v>
      </c>
      <c r="B25" s="96">
        <v>29883.7</v>
      </c>
      <c r="C25" s="96">
        <v>29883.7</v>
      </c>
      <c r="D25" s="60">
        <v>29883.7</v>
      </c>
      <c r="E25" s="46">
        <f t="shared" si="0"/>
        <v>100</v>
      </c>
      <c r="F25" s="47">
        <f t="shared" si="1"/>
        <v>100</v>
      </c>
      <c r="G25" s="20"/>
    </row>
    <row r="26" spans="1:8" s="2" customFormat="1" ht="285" customHeight="1">
      <c r="A26" s="109" t="s">
        <v>89</v>
      </c>
      <c r="B26" s="100">
        <v>44375.8</v>
      </c>
      <c r="C26" s="100">
        <v>44375.8</v>
      </c>
      <c r="D26" s="107"/>
      <c r="E26" s="46">
        <f t="shared" si="0"/>
        <v>0</v>
      </c>
      <c r="F26" s="47">
        <f t="shared" si="1"/>
        <v>0</v>
      </c>
      <c r="G26" s="20"/>
      <c r="H26" s="110"/>
    </row>
    <row r="27" spans="1:7" s="2" customFormat="1" ht="102.75" customHeight="1">
      <c r="A27" s="89" t="s">
        <v>69</v>
      </c>
      <c r="B27" s="101">
        <v>90.6</v>
      </c>
      <c r="C27" s="101">
        <v>90.6</v>
      </c>
      <c r="D27" s="60"/>
      <c r="E27" s="46">
        <f t="shared" si="0"/>
        <v>0</v>
      </c>
      <c r="F27" s="47">
        <f t="shared" si="1"/>
        <v>0</v>
      </c>
      <c r="G27" s="20"/>
    </row>
    <row r="28" spans="1:6" s="2" customFormat="1" ht="294">
      <c r="A28" s="81" t="s">
        <v>70</v>
      </c>
      <c r="B28" s="101">
        <v>44959.5</v>
      </c>
      <c r="C28" s="101">
        <v>44959.5</v>
      </c>
      <c r="D28" s="60">
        <v>36060.39</v>
      </c>
      <c r="E28" s="46">
        <f t="shared" si="0"/>
        <v>80.20638574717245</v>
      </c>
      <c r="F28" s="47">
        <f t="shared" si="1"/>
        <v>80.20638574717245</v>
      </c>
    </row>
    <row r="29" spans="1:6" s="2" customFormat="1" ht="240.75" customHeight="1">
      <c r="A29" s="108" t="s">
        <v>84</v>
      </c>
      <c r="B29" s="101">
        <v>492.289</v>
      </c>
      <c r="C29" s="101">
        <v>492.289</v>
      </c>
      <c r="D29" s="60">
        <v>456.646</v>
      </c>
      <c r="E29" s="46">
        <f t="shared" si="0"/>
        <v>92.75974072140552</v>
      </c>
      <c r="F29" s="47">
        <f t="shared" si="1"/>
        <v>92.75974072140552</v>
      </c>
    </row>
    <row r="30" spans="1:6" s="2" customFormat="1" ht="70.5" customHeight="1">
      <c r="A30" s="90" t="s">
        <v>81</v>
      </c>
      <c r="B30" s="101">
        <v>174.85</v>
      </c>
      <c r="C30" s="59">
        <v>174.85</v>
      </c>
      <c r="D30" s="60"/>
      <c r="E30" s="46">
        <f t="shared" si="0"/>
        <v>0</v>
      </c>
      <c r="F30" s="47">
        <f t="shared" si="1"/>
        <v>0</v>
      </c>
    </row>
    <row r="31" spans="1:6" s="2" customFormat="1" ht="70.5" customHeight="1">
      <c r="A31" s="95" t="s">
        <v>94</v>
      </c>
      <c r="B31" s="101"/>
      <c r="C31" s="59"/>
      <c r="D31" s="60">
        <v>-6.344</v>
      </c>
      <c r="E31" s="46"/>
      <c r="F31" s="47"/>
    </row>
    <row r="32" spans="1:6" s="2" customFormat="1" ht="85.5" customHeight="1">
      <c r="A32" s="95" t="s">
        <v>77</v>
      </c>
      <c r="B32" s="101">
        <v>166.038</v>
      </c>
      <c r="C32" s="101">
        <v>166.038</v>
      </c>
      <c r="D32" s="60"/>
      <c r="E32" s="46">
        <f t="shared" si="0"/>
        <v>0</v>
      </c>
      <c r="F32" s="47">
        <f t="shared" si="1"/>
        <v>0</v>
      </c>
    </row>
    <row r="33" spans="1:6" s="2" customFormat="1" ht="66.75" customHeight="1">
      <c r="A33" s="90" t="s">
        <v>71</v>
      </c>
      <c r="B33" s="96">
        <v>3434.883</v>
      </c>
      <c r="C33" s="96">
        <v>3434.883</v>
      </c>
      <c r="D33" s="60"/>
      <c r="E33" s="46">
        <f t="shared" si="0"/>
        <v>0</v>
      </c>
      <c r="F33" s="47">
        <f t="shared" si="1"/>
        <v>0</v>
      </c>
    </row>
    <row r="34" spans="1:6" ht="84" customHeight="1">
      <c r="A34" s="91" t="s">
        <v>72</v>
      </c>
      <c r="B34" s="101">
        <v>1080.56</v>
      </c>
      <c r="C34" s="101">
        <v>1080.56</v>
      </c>
      <c r="D34" s="60"/>
      <c r="E34" s="46">
        <f t="shared" si="0"/>
        <v>0</v>
      </c>
      <c r="F34" s="47">
        <f t="shared" si="1"/>
        <v>0</v>
      </c>
    </row>
    <row r="35" spans="1:6" ht="17.25" customHeight="1">
      <c r="A35" s="91" t="s">
        <v>73</v>
      </c>
      <c r="B35" s="96">
        <v>444.095</v>
      </c>
      <c r="C35" s="96">
        <v>444.095</v>
      </c>
      <c r="D35" s="60"/>
      <c r="E35" s="46">
        <f t="shared" si="0"/>
        <v>0</v>
      </c>
      <c r="F35" s="47">
        <f t="shared" si="1"/>
        <v>0</v>
      </c>
    </row>
    <row r="36" spans="1:6" ht="15">
      <c r="A36" s="92" t="s">
        <v>12</v>
      </c>
      <c r="B36" s="58">
        <f>B22+B23</f>
        <v>793454.0149999999</v>
      </c>
      <c r="C36" s="61">
        <f>C22+C23</f>
        <v>362621.815</v>
      </c>
      <c r="D36" s="62">
        <f>D22+D23</f>
        <v>153066.58</v>
      </c>
      <c r="E36" s="77">
        <f t="shared" si="0"/>
        <v>19.291172154444265</v>
      </c>
      <c r="F36" s="78">
        <f t="shared" si="1"/>
        <v>42.211078779140735</v>
      </c>
    </row>
    <row r="37" spans="1:6" ht="15">
      <c r="A37" s="92" t="s">
        <v>13</v>
      </c>
      <c r="B37" s="48"/>
      <c r="C37" s="61"/>
      <c r="D37" s="63"/>
      <c r="E37" s="46"/>
      <c r="F37" s="78"/>
    </row>
    <row r="38" spans="1:6" s="11" customFormat="1" ht="21.75" customHeight="1">
      <c r="A38" s="85" t="s">
        <v>60</v>
      </c>
      <c r="B38" s="48">
        <v>293</v>
      </c>
      <c r="C38" s="48">
        <v>50</v>
      </c>
      <c r="D38" s="63">
        <v>2.972</v>
      </c>
      <c r="E38" s="102">
        <f>D38/B38*100</f>
        <v>1.0143344709897613</v>
      </c>
      <c r="F38" s="47">
        <f aca="true" t="shared" si="2" ref="F38:F46">D38/C38*100</f>
        <v>5.944</v>
      </c>
    </row>
    <row r="39" spans="1:6" s="19" customFormat="1" ht="66.75" customHeight="1">
      <c r="A39" s="85" t="s">
        <v>17</v>
      </c>
      <c r="B39" s="48">
        <v>120</v>
      </c>
      <c r="C39" s="48">
        <v>20</v>
      </c>
      <c r="D39" s="48">
        <v>23.894</v>
      </c>
      <c r="E39" s="102">
        <f>D39/B39*100</f>
        <v>19.911666666666665</v>
      </c>
      <c r="F39" s="47">
        <f t="shared" si="2"/>
        <v>119.46999999999998</v>
      </c>
    </row>
    <row r="40" spans="1:6" s="24" customFormat="1" ht="77.25">
      <c r="A40" s="85" t="s">
        <v>62</v>
      </c>
      <c r="B40" s="48">
        <v>50</v>
      </c>
      <c r="C40" s="48"/>
      <c r="D40" s="48"/>
      <c r="E40" s="102"/>
      <c r="F40" s="47"/>
    </row>
    <row r="41" spans="1:6" ht="46.5">
      <c r="A41" s="85" t="s">
        <v>5</v>
      </c>
      <c r="B41" s="48">
        <v>1500</v>
      </c>
      <c r="C41" s="48">
        <v>500</v>
      </c>
      <c r="D41" s="48">
        <v>30.244</v>
      </c>
      <c r="E41" s="102">
        <f>D41/B41*100</f>
        <v>2.0162666666666667</v>
      </c>
      <c r="F41" s="47">
        <f t="shared" si="2"/>
        <v>6.0488</v>
      </c>
    </row>
    <row r="42" spans="1:6" ht="15">
      <c r="A42" s="85" t="s">
        <v>95</v>
      </c>
      <c r="B42" s="48"/>
      <c r="C42" s="48"/>
      <c r="D42" s="48">
        <v>25.829</v>
      </c>
      <c r="E42" s="102"/>
      <c r="F42" s="47"/>
    </row>
    <row r="43" spans="1:6" s="24" customFormat="1" ht="15">
      <c r="A43" s="85" t="s">
        <v>6</v>
      </c>
      <c r="B43" s="48">
        <f>SUM(B38:B42)</f>
        <v>1963</v>
      </c>
      <c r="C43" s="48">
        <f>SUM(C38:C42)</f>
        <v>570</v>
      </c>
      <c r="D43" s="48">
        <f>SUM(D38:D42)</f>
        <v>82.939</v>
      </c>
      <c r="E43" s="102">
        <f>D43/B43*100</f>
        <v>4.225114620478858</v>
      </c>
      <c r="F43" s="47">
        <f t="shared" si="2"/>
        <v>14.550701754385964</v>
      </c>
    </row>
    <row r="44" spans="1:6" s="24" customFormat="1" ht="15">
      <c r="A44" s="85" t="s">
        <v>7</v>
      </c>
      <c r="B44" s="48">
        <f>B36+B43</f>
        <v>795417.0149999999</v>
      </c>
      <c r="C44" s="48">
        <f>C36+C43</f>
        <v>363191.815</v>
      </c>
      <c r="D44" s="48">
        <f>D36+D43</f>
        <v>153149.519</v>
      </c>
      <c r="E44" s="46">
        <f>D44/B44*100</f>
        <v>19.25399081386259</v>
      </c>
      <c r="F44" s="47">
        <f t="shared" si="2"/>
        <v>42.16766806818045</v>
      </c>
    </row>
    <row r="45" spans="1:6" s="24" customFormat="1" ht="54" customHeight="1">
      <c r="A45" s="116" t="s">
        <v>57</v>
      </c>
      <c r="B45" s="103">
        <v>500</v>
      </c>
      <c r="C45" s="103">
        <v>0</v>
      </c>
      <c r="D45" s="44">
        <v>0</v>
      </c>
      <c r="E45" s="113"/>
      <c r="F45" s="114"/>
    </row>
    <row r="46" spans="1:6" ht="15">
      <c r="A46" s="106" t="s">
        <v>14</v>
      </c>
      <c r="B46" s="48">
        <f>B44+B45</f>
        <v>795917.0149999999</v>
      </c>
      <c r="C46" s="103">
        <f>C44+C45</f>
        <v>363191.815</v>
      </c>
      <c r="D46" s="48">
        <f>D44+D45</f>
        <v>153149.519</v>
      </c>
      <c r="E46" s="46">
        <f>D46/B46*100</f>
        <v>19.24189533754345</v>
      </c>
      <c r="F46" s="47">
        <f t="shared" si="2"/>
        <v>42.16766806818045</v>
      </c>
    </row>
    <row r="47" spans="1:6" ht="15">
      <c r="A47" s="27"/>
      <c r="C47" s="1"/>
      <c r="F47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2019-01-10T08:05:33Z</cp:lastPrinted>
  <dcterms:created xsi:type="dcterms:W3CDTF">2004-07-02T06:40:36Z</dcterms:created>
  <dcterms:modified xsi:type="dcterms:W3CDTF">2019-01-14T10:34:29Z</dcterms:modified>
  <cp:category/>
  <cp:version/>
  <cp:contentType/>
  <cp:contentStatus/>
</cp:coreProperties>
</file>