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Укр" sheetId="1" r:id="rId1"/>
    <sheet name="Лист1" sheetId="2" state="hidden" r:id="rId2"/>
  </sheets>
  <definedNames>
    <definedName name="_xlnm.Print_Area" localSheetId="0">'Укр'!$A$1:$G$43</definedName>
  </definedNames>
  <calcPr fullCalcOnLoad="1" refMode="R1C1"/>
</workbook>
</file>

<file path=xl/sharedStrings.xml><?xml version="1.0" encoding="utf-8"?>
<sst xmlns="http://schemas.openxmlformats.org/spreadsheetml/2006/main" count="58" uniqueCount="58">
  <si>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</si>
  <si>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</si>
  <si>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</si>
  <si>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</si>
  <si>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</si>
  <si>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</si>
  <si>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</si>
  <si>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</si>
  <si>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</si>
  <si>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</si>
  <si>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</si>
  <si>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</si>
  <si>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</si>
  <si>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</si>
  <si>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Всього доходів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</si>
  <si>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</si>
  <si>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</si>
  <si>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</si>
  <si>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</si>
  <si>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</si>
  <si>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</si>
  <si>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Затверджено      на рік з урахуванням змін, 
тис. грн.</t>
  </si>
  <si>
    <t>Відхилення (+/-) тис.грн</t>
  </si>
  <si>
    <t>Надходження від орендної плати за користування цілісним майновим комплексом та іншим державним майном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</si>
  <si>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</si>
  <si>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    2) Туристичний збір</t>
  </si>
  <si>
    <t xml:space="preserve">     3) Єдиний податок</t>
  </si>
  <si>
    <t>Офіційні трансферти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</si>
  <si>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</si>
  <si>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</si>
  <si>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Податок на прибуток підприємств</t>
  </si>
  <si>
    <t>Плата за гарантії, надані Верховною Радою Автономної Республіки Крим, міськими та обласними радами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</si>
  <si>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</si>
  <si>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Доходи спеціального фонду</t>
  </si>
  <si>
    <t>Щомісячна інформація про надходження до бюджету Миколаївської міської територіальної громади за  2023 рік
(без власних надходжень бюджетних установ)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</si>
  <si>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</si>
  <si>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</si>
  <si>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</si>
  <si>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в 1,9 р.б.</t>
  </si>
  <si>
    <t>в 4,0 р.б.</t>
  </si>
  <si>
    <t>в 2,1 р.б.</t>
  </si>
  <si>
    <t>Надходження коштів пайової участі у розвитку інфраструктури населеного пункту</t>
  </si>
  <si>
    <t>Кошти від продажу землі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</si>
  <si>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</si>
  <si>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в 4,3 р.б.</t>
  </si>
  <si>
    <t>План на        січень - червень  з урахуванням змін, 
тис. грн.</t>
  </si>
  <si>
    <t>Надійшло           з 01 січня            по 30 червня ,   тис. грн.</t>
  </si>
  <si>
    <t>в 3,3 р.б.</t>
  </si>
  <si>
    <t>в 6,8 р.б.</t>
  </si>
  <si>
    <t>в 1,7 р.б.</t>
  </si>
  <si>
    <t>в 2,6 р.б.</t>
  </si>
  <si>
    <t>в 4,7 р.б.</t>
  </si>
  <si>
    <t>Інші дотації з місцевого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</si>
  <si>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</si>
  <si>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</si>
  <si>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</si>
  <si>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в 3,2 р.б.</t>
  </si>
  <si>
    <t>в 6,4 р.б.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</si>
</sst>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\-#,##0.00"/>
    <numFmt numFmtId="182" formatCode="#,##0.000"/>
    <numFmt numFmtId="183" formatCode="#,##0.000_ ;[Red]\-#,##0.000\ "/>
  </numFmts>
  <fonts count="55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175" fontId="8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10" fillId="0" borderId="0" xfId="0" applyFont="1" applyAlignment="1">
      <alignment vertical="top"/>
    </xf>
    <xf numFmtId="175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174" fontId="49" fillId="0" borderId="10" xfId="0" applyNumberFormat="1" applyFont="1" applyFill="1" applyBorder="1" applyAlignment="1">
      <alignment horizontal="center" vertical="top" wrapText="1"/>
    </xf>
    <xf numFmtId="176" fontId="49" fillId="0" borderId="10" xfId="0" applyNumberFormat="1" applyFont="1" applyFill="1" applyBorder="1" applyAlignment="1">
      <alignment horizontal="center" vertical="top" wrapText="1"/>
    </xf>
    <xf numFmtId="175" fontId="49" fillId="0" borderId="10" xfId="0" applyNumberFormat="1" applyFont="1" applyFill="1" applyBorder="1" applyAlignment="1">
      <alignment horizontal="center" vertical="top" wrapText="1"/>
    </xf>
    <xf numFmtId="174" fontId="49" fillId="33" borderId="10" xfId="0" applyNumberFormat="1" applyFont="1" applyFill="1" applyBorder="1" applyAlignment="1">
      <alignment horizontal="center" vertical="top" wrapText="1"/>
    </xf>
    <xf numFmtId="176" fontId="49" fillId="33" borderId="10" xfId="0" applyNumberFormat="1" applyFont="1" applyFill="1" applyBorder="1" applyAlignment="1">
      <alignment horizontal="center" vertical="top" wrapText="1"/>
    </xf>
    <xf numFmtId="175" fontId="49" fillId="0" borderId="10" xfId="0" applyNumberFormat="1" applyFont="1" applyBorder="1" applyAlignment="1">
      <alignment horizontal="center" vertical="top" wrapText="1"/>
    </xf>
    <xf numFmtId="174" fontId="49" fillId="0" borderId="10" xfId="0" applyNumberFormat="1" applyFont="1" applyBorder="1" applyAlignment="1">
      <alignment horizontal="center" vertical="top" wrapText="1"/>
    </xf>
    <xf numFmtId="175" fontId="50" fillId="0" borderId="10" xfId="0" applyNumberFormat="1" applyFont="1" applyFill="1" applyBorder="1" applyAlignment="1">
      <alignment horizontal="left" vertical="center" wrapText="1"/>
    </xf>
    <xf numFmtId="175" fontId="49" fillId="0" borderId="10" xfId="0" applyNumberFormat="1" applyFont="1" applyFill="1" applyBorder="1" applyAlignment="1">
      <alignment horizontal="center" vertical="center" wrapText="1"/>
    </xf>
    <xf numFmtId="175" fontId="49" fillId="0" borderId="10" xfId="0" applyNumberFormat="1" applyFont="1" applyFill="1" applyBorder="1" applyAlignment="1">
      <alignment horizontal="center" vertical="center"/>
    </xf>
    <xf numFmtId="175" fontId="51" fillId="0" borderId="10" xfId="0" applyNumberFormat="1" applyFont="1" applyFill="1" applyBorder="1" applyAlignment="1">
      <alignment horizontal="right" vertical="center"/>
    </xf>
    <xf numFmtId="175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 horizontal="right"/>
    </xf>
    <xf numFmtId="175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 horizontal="right"/>
    </xf>
    <xf numFmtId="175" fontId="53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 vertical="center"/>
    </xf>
    <xf numFmtId="175" fontId="53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4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174" fontId="51" fillId="0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 horizontal="right"/>
    </xf>
    <xf numFmtId="174" fontId="52" fillId="0" borderId="10" xfId="0" applyNumberFormat="1" applyFont="1" applyFill="1" applyBorder="1" applyAlignment="1">
      <alignment horizontal="right"/>
    </xf>
    <xf numFmtId="174" fontId="51" fillId="0" borderId="10" xfId="0" applyNumberFormat="1" applyFont="1" applyFill="1" applyBorder="1" applyAlignment="1">
      <alignment vertical="center"/>
    </xf>
    <xf numFmtId="174" fontId="51" fillId="0" borderId="10" xfId="0" applyNumberFormat="1" applyFont="1" applyFill="1" applyBorder="1" applyAlignment="1">
      <alignment horizontal="right" vertical="center"/>
    </xf>
    <xf numFmtId="174" fontId="52" fillId="0" borderId="10" xfId="0" applyNumberFormat="1" applyFont="1" applyFill="1" applyBorder="1" applyAlignment="1">
      <alignment/>
    </xf>
    <xf numFmtId="174" fontId="52" fillId="0" borderId="10" xfId="0" applyNumberFormat="1" applyFont="1" applyFill="1" applyBorder="1" applyAlignment="1">
      <alignment vertical="center"/>
    </xf>
    <xf numFmtId="174" fontId="52" fillId="0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175" fontId="51" fillId="0" borderId="10" xfId="0" applyNumberFormat="1" applyFont="1" applyFill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0.875" style="0" customWidth="1"/>
    <col min="2" max="2" width="16.25390625" style="1" customWidth="1"/>
    <col min="3" max="3" width="15.125" style="0" customWidth="1"/>
    <col min="4" max="4" width="15.75390625" style="7" customWidth="1"/>
    <col min="5" max="5" width="13.375" style="7" customWidth="1"/>
    <col min="6" max="6" width="13.375" style="0" customWidth="1"/>
    <col min="7" max="7" width="12.625" style="0" customWidth="1"/>
  </cols>
  <sheetData>
    <row r="1" spans="1:7" ht="32.25" customHeight="1">
      <c r="A1" s="64" t="s">
        <v>34</v>
      </c>
      <c r="B1" s="64"/>
      <c r="C1" s="64"/>
      <c r="D1" s="64"/>
      <c r="E1" s="64"/>
      <c r="F1" s="64"/>
      <c r="G1" s="64"/>
    </row>
    <row r="2" spans="1:7" ht="12.75" customHeight="1">
      <c r="A2" s="8"/>
      <c r="B2" s="12"/>
      <c r="C2" s="9"/>
      <c r="D2" s="13"/>
      <c r="E2" s="13"/>
      <c r="F2" s="10"/>
      <c r="G2" s="11"/>
    </row>
    <row r="3" spans="1:7" ht="107.25" customHeight="1">
      <c r="A3" s="37" t="s">
        <v>0</v>
      </c>
      <c r="B3" s="19" t="s">
        <v>21</v>
      </c>
      <c r="C3" s="20" t="s">
        <v>45</v>
      </c>
      <c r="D3" s="21" t="s">
        <v>46</v>
      </c>
      <c r="E3" s="21" t="s">
        <v>22</v>
      </c>
      <c r="F3" s="19" t="s">
        <v>17</v>
      </c>
      <c r="G3" s="19" t="s">
        <v>18</v>
      </c>
    </row>
    <row r="4" spans="1:7" ht="49.5" customHeight="1" hidden="1">
      <c r="A4" s="37"/>
      <c r="B4" s="22"/>
      <c r="C4" s="23"/>
      <c r="D4" s="24"/>
      <c r="E4" s="24"/>
      <c r="F4" s="25"/>
      <c r="G4" s="25"/>
    </row>
    <row r="5" spans="1:7" s="1" customFormat="1" ht="16.5" customHeight="1">
      <c r="A5" s="38" t="s">
        <v>1</v>
      </c>
      <c r="B5" s="26"/>
      <c r="C5" s="27"/>
      <c r="D5" s="28"/>
      <c r="E5" s="28"/>
      <c r="F5" s="28"/>
      <c r="G5" s="27"/>
    </row>
    <row r="6" spans="1:7" ht="15.75">
      <c r="A6" s="39" t="s">
        <v>2</v>
      </c>
      <c r="B6" s="29">
        <v>3951920</v>
      </c>
      <c r="C6" s="29">
        <v>1905048.2</v>
      </c>
      <c r="D6" s="31">
        <v>2061643.847</v>
      </c>
      <c r="E6" s="30">
        <f>D6-C6</f>
        <v>156595.6470000001</v>
      </c>
      <c r="F6" s="52">
        <f>D6/B6*100</f>
        <v>52.168157427275865</v>
      </c>
      <c r="G6" s="53">
        <f>D6/C6*100</f>
        <v>108.22003595499578</v>
      </c>
    </row>
    <row r="7" spans="1:7" ht="15.75">
      <c r="A7" s="39" t="s">
        <v>30</v>
      </c>
      <c r="B7" s="29"/>
      <c r="C7" s="29"/>
      <c r="D7" s="31">
        <v>780.58</v>
      </c>
      <c r="E7" s="30">
        <f aca="true" t="shared" si="0" ref="E7:E21">D7-C7</f>
        <v>780.58</v>
      </c>
      <c r="F7" s="52"/>
      <c r="G7" s="53"/>
    </row>
    <row r="8" spans="1:7" ht="15.75">
      <c r="A8" s="40" t="s">
        <v>20</v>
      </c>
      <c r="B8" s="29">
        <v>300250</v>
      </c>
      <c r="C8" s="29">
        <v>139433.7</v>
      </c>
      <c r="D8" s="31">
        <v>131106.557</v>
      </c>
      <c r="E8" s="30">
        <f t="shared" si="0"/>
        <v>-8327.143000000011</v>
      </c>
      <c r="F8" s="52">
        <f aca="true" t="shared" si="1" ref="F8:F43">D8/B8*100</f>
        <v>43.6657975020816</v>
      </c>
      <c r="G8" s="53">
        <f>D8/C8*100</f>
        <v>94.02788350305556</v>
      </c>
    </row>
    <row r="9" spans="1:7" s="15" customFormat="1" ht="15.75">
      <c r="A9" s="41" t="s">
        <v>15</v>
      </c>
      <c r="B9" s="30">
        <f>B10+B14+B15</f>
        <v>497410</v>
      </c>
      <c r="C9" s="30">
        <f>C10+C14+C15</f>
        <v>233130.88</v>
      </c>
      <c r="D9" s="30">
        <f>D10+D14+D15</f>
        <v>360159.672</v>
      </c>
      <c r="E9" s="30">
        <f t="shared" si="0"/>
        <v>127028.79200000002</v>
      </c>
      <c r="F9" s="52">
        <f t="shared" si="1"/>
        <v>72.40700267385056</v>
      </c>
      <c r="G9" s="53">
        <f>D9/C9*100</f>
        <v>154.48818792259524</v>
      </c>
    </row>
    <row r="10" spans="1:7" s="3" customFormat="1" ht="18" customHeight="1">
      <c r="A10" s="42" t="s">
        <v>3</v>
      </c>
      <c r="B10" s="34">
        <f>SUM(B11:B13)</f>
        <v>570</v>
      </c>
      <c r="C10" s="36">
        <f>SUM(C11:C13)</f>
        <v>264.05</v>
      </c>
      <c r="D10" s="36">
        <f>SUM(D11:D13)</f>
        <v>114600.618</v>
      </c>
      <c r="E10" s="34">
        <f t="shared" si="0"/>
        <v>114336.568</v>
      </c>
      <c r="F10" s="52"/>
      <c r="G10" s="53"/>
    </row>
    <row r="11" spans="1:7" s="14" customFormat="1" ht="33" customHeight="1">
      <c r="A11" s="43" t="s">
        <v>16</v>
      </c>
      <c r="B11" s="34"/>
      <c r="C11" s="34"/>
      <c r="D11" s="34">
        <v>17884.92</v>
      </c>
      <c r="E11" s="34">
        <f t="shared" si="0"/>
        <v>17884.92</v>
      </c>
      <c r="F11" s="52"/>
      <c r="G11" s="53"/>
    </row>
    <row r="12" spans="1:7" s="3" customFormat="1" ht="18" customHeight="1">
      <c r="A12" s="43" t="s">
        <v>4</v>
      </c>
      <c r="B12" s="34"/>
      <c r="C12" s="34"/>
      <c r="D12" s="34">
        <v>96157.011</v>
      </c>
      <c r="E12" s="34">
        <f t="shared" si="0"/>
        <v>96157.011</v>
      </c>
      <c r="F12" s="52"/>
      <c r="G12" s="53"/>
    </row>
    <row r="13" spans="1:7" s="3" customFormat="1" ht="17.25" customHeight="1">
      <c r="A13" s="43" t="s">
        <v>5</v>
      </c>
      <c r="B13" s="34">
        <v>570</v>
      </c>
      <c r="C13" s="34">
        <v>264.05</v>
      </c>
      <c r="D13" s="34">
        <v>558.687</v>
      </c>
      <c r="E13" s="34">
        <f t="shared" si="0"/>
        <v>294.637</v>
      </c>
      <c r="F13" s="52">
        <f t="shared" si="1"/>
        <v>98.01526315789474</v>
      </c>
      <c r="G13" s="53" t="s">
        <v>40</v>
      </c>
    </row>
    <row r="14" spans="1:7" s="3" customFormat="1" ht="15.75" customHeight="1">
      <c r="A14" s="44" t="s">
        <v>25</v>
      </c>
      <c r="B14" s="36">
        <v>240</v>
      </c>
      <c r="C14" s="36">
        <v>113.33</v>
      </c>
      <c r="D14" s="36">
        <v>139.825</v>
      </c>
      <c r="E14" s="34">
        <f t="shared" si="0"/>
        <v>26.49499999999999</v>
      </c>
      <c r="F14" s="52">
        <f t="shared" si="1"/>
        <v>58.26041666666666</v>
      </c>
      <c r="G14" s="53">
        <f>D14/C14*100</f>
        <v>123.3786287831995</v>
      </c>
    </row>
    <row r="15" spans="1:7" s="3" customFormat="1" ht="24" customHeight="1">
      <c r="A15" s="44" t="s">
        <v>26</v>
      </c>
      <c r="B15" s="36">
        <v>496600</v>
      </c>
      <c r="C15" s="36">
        <v>232753.5</v>
      </c>
      <c r="D15" s="36">
        <v>245419.229</v>
      </c>
      <c r="E15" s="34">
        <f t="shared" si="0"/>
        <v>12665.728999999992</v>
      </c>
      <c r="F15" s="52">
        <f t="shared" si="1"/>
        <v>49.41990112766814</v>
      </c>
      <c r="G15" s="53">
        <f>D15/C15*100</f>
        <v>105.44169217648714</v>
      </c>
    </row>
    <row r="16" spans="1:7" ht="18.75" customHeight="1">
      <c r="A16" s="40" t="s">
        <v>7</v>
      </c>
      <c r="B16" s="31">
        <v>750</v>
      </c>
      <c r="C16" s="31">
        <v>360</v>
      </c>
      <c r="D16" s="30">
        <v>2458.956</v>
      </c>
      <c r="E16" s="30">
        <f t="shared" si="0"/>
        <v>2098.956</v>
      </c>
      <c r="F16" s="53" t="s">
        <v>47</v>
      </c>
      <c r="G16" s="53" t="s">
        <v>48</v>
      </c>
    </row>
    <row r="17" spans="1:7" ht="19.5" customHeight="1">
      <c r="A17" s="40" t="s">
        <v>19</v>
      </c>
      <c r="B17" s="31">
        <v>7490</v>
      </c>
      <c r="C17" s="31">
        <v>3290.06</v>
      </c>
      <c r="D17" s="30">
        <v>13039.229</v>
      </c>
      <c r="E17" s="30">
        <f t="shared" si="0"/>
        <v>9749.169</v>
      </c>
      <c r="F17" s="53" t="s">
        <v>49</v>
      </c>
      <c r="G17" s="53" t="s">
        <v>39</v>
      </c>
    </row>
    <row r="18" spans="1:7" ht="49.5" customHeight="1">
      <c r="A18" s="40" t="s">
        <v>23</v>
      </c>
      <c r="B18" s="31">
        <v>5500</v>
      </c>
      <c r="C18" s="31">
        <v>2731</v>
      </c>
      <c r="D18" s="30">
        <v>2636.202</v>
      </c>
      <c r="E18" s="30">
        <f t="shared" si="0"/>
        <v>-94.79799999999977</v>
      </c>
      <c r="F18" s="52">
        <f t="shared" si="1"/>
        <v>47.93094545454546</v>
      </c>
      <c r="G18" s="53">
        <f>D18/C18*100</f>
        <v>96.52881728304651</v>
      </c>
    </row>
    <row r="19" spans="1:7" ht="18" customHeight="1">
      <c r="A19" s="40" t="s">
        <v>8</v>
      </c>
      <c r="B19" s="31">
        <v>130</v>
      </c>
      <c r="C19" s="31">
        <v>52.3</v>
      </c>
      <c r="D19" s="30">
        <v>135.243</v>
      </c>
      <c r="E19" s="30">
        <f t="shared" si="0"/>
        <v>82.943</v>
      </c>
      <c r="F19" s="52">
        <f t="shared" si="1"/>
        <v>104.03307692307693</v>
      </c>
      <c r="G19" s="53" t="s">
        <v>50</v>
      </c>
    </row>
    <row r="20" spans="1:7" ht="17.25" customHeight="1">
      <c r="A20" s="41" t="s">
        <v>9</v>
      </c>
      <c r="B20" s="30">
        <v>3410</v>
      </c>
      <c r="C20" s="30">
        <v>1399</v>
      </c>
      <c r="D20" s="30">
        <v>6544.101</v>
      </c>
      <c r="E20" s="30">
        <f t="shared" si="0"/>
        <v>5145.101</v>
      </c>
      <c r="F20" s="53" t="s">
        <v>38</v>
      </c>
      <c r="G20" s="53" t="s">
        <v>51</v>
      </c>
    </row>
    <row r="21" spans="1:7" s="2" customFormat="1" ht="19.5" customHeight="1">
      <c r="A21" s="45" t="s">
        <v>10</v>
      </c>
      <c r="B21" s="32">
        <f>B6+B7+B8+B9+B16+B17+B18+B19+B20</f>
        <v>4766860</v>
      </c>
      <c r="C21" s="32">
        <f>C6+C7+C8+C9+C16+C17+C18+C19+C20</f>
        <v>2285445.1399999997</v>
      </c>
      <c r="D21" s="32">
        <f>D6+D7+D8+D9+D16+D17+D18+D19+D20</f>
        <v>2578504.3869999996</v>
      </c>
      <c r="E21" s="32">
        <f t="shared" si="0"/>
        <v>293059.247</v>
      </c>
      <c r="F21" s="57">
        <f t="shared" si="1"/>
        <v>54.09230367579496</v>
      </c>
      <c r="G21" s="54">
        <f aca="true" t="shared" si="2" ref="G21:G33">D21/C21*100</f>
        <v>112.82285196309722</v>
      </c>
    </row>
    <row r="22" spans="1:7" s="2" customFormat="1" ht="16.5" customHeight="1">
      <c r="A22" s="46" t="s">
        <v>27</v>
      </c>
      <c r="B22" s="32">
        <f>SUM(B23:B32)</f>
        <v>876238.468</v>
      </c>
      <c r="C22" s="32">
        <f>SUM(C23:C32)</f>
        <v>471784.607</v>
      </c>
      <c r="D22" s="32">
        <f>SUM(D23:D32)</f>
        <v>448104.993</v>
      </c>
      <c r="E22" s="32">
        <f>D22-C22</f>
        <v>-23679.614</v>
      </c>
      <c r="F22" s="57">
        <f t="shared" si="1"/>
        <v>51.13961659578726</v>
      </c>
      <c r="G22" s="54">
        <f t="shared" si="2"/>
        <v>94.98084217910908</v>
      </c>
    </row>
    <row r="23" spans="1:7" s="15" customFormat="1" ht="83.25" customHeight="1">
      <c r="A23" s="47" t="s">
        <v>24</v>
      </c>
      <c r="B23" s="31">
        <v>3947.3</v>
      </c>
      <c r="C23" s="31">
        <v>1973.6</v>
      </c>
      <c r="D23" s="30">
        <v>1973.6</v>
      </c>
      <c r="E23" s="30"/>
      <c r="F23" s="52">
        <f t="shared" si="1"/>
        <v>49.99873331137739</v>
      </c>
      <c r="G23" s="53">
        <f t="shared" si="2"/>
        <v>100</v>
      </c>
    </row>
    <row r="24" spans="1:7" s="15" customFormat="1" ht="31.5" customHeight="1">
      <c r="A24" s="47" t="s">
        <v>11</v>
      </c>
      <c r="B24" s="31">
        <v>704371.7</v>
      </c>
      <c r="C24" s="31">
        <v>431976.1</v>
      </c>
      <c r="D24" s="30">
        <v>431976.1</v>
      </c>
      <c r="E24" s="30"/>
      <c r="F24" s="52">
        <f t="shared" si="1"/>
        <v>61.32786141180857</v>
      </c>
      <c r="G24" s="53">
        <f t="shared" si="2"/>
        <v>100</v>
      </c>
    </row>
    <row r="25" spans="1:7" s="15" customFormat="1" ht="31.5" customHeight="1">
      <c r="A25" s="47" t="s">
        <v>52</v>
      </c>
      <c r="B25" s="31">
        <v>1058.654</v>
      </c>
      <c r="C25" s="31">
        <v>1058.655</v>
      </c>
      <c r="D25" s="30">
        <v>1058.655</v>
      </c>
      <c r="E25" s="30"/>
      <c r="F25" s="52">
        <f t="shared" si="1"/>
        <v>100.00009445956847</v>
      </c>
      <c r="G25" s="53">
        <f t="shared" si="2"/>
        <v>100</v>
      </c>
    </row>
    <row r="26" spans="1:7" s="15" customFormat="1" ht="212.25" customHeight="1">
      <c r="A26" s="63" t="s">
        <v>53</v>
      </c>
      <c r="B26" s="31">
        <v>11282.493</v>
      </c>
      <c r="C26" s="31">
        <v>11282.493</v>
      </c>
      <c r="D26" s="30"/>
      <c r="E26" s="30">
        <f>D26-C26</f>
        <v>-11282.493</v>
      </c>
      <c r="F26" s="52"/>
      <c r="G26" s="53"/>
    </row>
    <row r="27" spans="1:7" s="15" customFormat="1" ht="261" customHeight="1">
      <c r="A27" s="63" t="s">
        <v>54</v>
      </c>
      <c r="B27" s="31">
        <v>110929.259</v>
      </c>
      <c r="C27" s="31"/>
      <c r="D27" s="30"/>
      <c r="E27" s="30"/>
      <c r="F27" s="52"/>
      <c r="G27" s="53"/>
    </row>
    <row r="28" spans="1:7" s="15" customFormat="1" ht="48" customHeight="1">
      <c r="A28" s="47" t="s">
        <v>28</v>
      </c>
      <c r="B28" s="31">
        <v>12529.235</v>
      </c>
      <c r="C28" s="31">
        <v>7682.195</v>
      </c>
      <c r="D28" s="30">
        <v>7682.195</v>
      </c>
      <c r="E28" s="30"/>
      <c r="F28" s="52">
        <f t="shared" si="1"/>
        <v>61.31415844622596</v>
      </c>
      <c r="G28" s="53">
        <f t="shared" si="2"/>
        <v>100</v>
      </c>
    </row>
    <row r="29" spans="1:7" s="15" customFormat="1" ht="64.5" customHeight="1">
      <c r="A29" s="47" t="s">
        <v>35</v>
      </c>
      <c r="B29" s="31">
        <v>4129.047</v>
      </c>
      <c r="C29" s="31">
        <v>2064.558</v>
      </c>
      <c r="D29" s="30">
        <v>2064.558</v>
      </c>
      <c r="E29" s="30"/>
      <c r="F29" s="52">
        <f t="shared" si="1"/>
        <v>50.00083554389185</v>
      </c>
      <c r="G29" s="53">
        <f t="shared" si="2"/>
        <v>100</v>
      </c>
    </row>
    <row r="30" spans="1:7" s="15" customFormat="1" ht="20.25" customHeight="1">
      <c r="A30" s="47" t="s">
        <v>29</v>
      </c>
      <c r="B30" s="31">
        <v>7922.115</v>
      </c>
      <c r="C30" s="31">
        <v>3717.524</v>
      </c>
      <c r="D30" s="30">
        <v>3320.403</v>
      </c>
      <c r="E30" s="30">
        <f>D30-C30</f>
        <v>-397.1210000000001</v>
      </c>
      <c r="F30" s="52">
        <f t="shared" si="1"/>
        <v>41.91308760349982</v>
      </c>
      <c r="G30" s="53">
        <f t="shared" si="2"/>
        <v>89.31759418365557</v>
      </c>
    </row>
    <row r="31" spans="1:7" s="15" customFormat="1" ht="83.25" customHeight="1">
      <c r="A31" s="62" t="s">
        <v>37</v>
      </c>
      <c r="B31" s="31">
        <v>68.665</v>
      </c>
      <c r="C31" s="31">
        <v>29.482</v>
      </c>
      <c r="D31" s="30">
        <v>29.482</v>
      </c>
      <c r="E31" s="30"/>
      <c r="F31" s="52">
        <f t="shared" si="1"/>
        <v>42.93599359207747</v>
      </c>
      <c r="G31" s="53">
        <f t="shared" si="2"/>
        <v>100</v>
      </c>
    </row>
    <row r="32" spans="1:7" s="15" customFormat="1" ht="67.5" customHeight="1">
      <c r="A32" s="62" t="s">
        <v>55</v>
      </c>
      <c r="B32" s="31">
        <v>20000</v>
      </c>
      <c r="C32" s="31">
        <v>12000</v>
      </c>
      <c r="D32" s="30"/>
      <c r="E32" s="30">
        <f>D32-C32</f>
        <v>-12000</v>
      </c>
      <c r="F32" s="52"/>
      <c r="G32" s="53"/>
    </row>
    <row r="33" spans="1:7" s="2" customFormat="1" ht="19.5" customHeight="1">
      <c r="A33" s="48" t="s">
        <v>12</v>
      </c>
      <c r="B33" s="32">
        <f>B21+B22</f>
        <v>5643098.468</v>
      </c>
      <c r="C33" s="32">
        <f>C21+C22</f>
        <v>2757229.7469999995</v>
      </c>
      <c r="D33" s="33">
        <f>D21+D22</f>
        <v>3026609.38</v>
      </c>
      <c r="E33" s="32">
        <f>D33-C33</f>
        <v>269379.6330000004</v>
      </c>
      <c r="F33" s="57">
        <f t="shared" si="1"/>
        <v>53.633821865112274</v>
      </c>
      <c r="G33" s="54">
        <f t="shared" si="2"/>
        <v>109.76993786220022</v>
      </c>
    </row>
    <row r="34" spans="1:7" ht="19.5" customHeight="1">
      <c r="A34" s="49" t="s">
        <v>13</v>
      </c>
      <c r="B34" s="30"/>
      <c r="C34" s="31"/>
      <c r="D34" s="30"/>
      <c r="E34" s="30"/>
      <c r="F34" s="52"/>
      <c r="G34" s="53"/>
    </row>
    <row r="35" spans="1:7" s="16" customFormat="1" ht="17.25" customHeight="1">
      <c r="A35" s="40" t="s">
        <v>6</v>
      </c>
      <c r="B35" s="30">
        <v>100</v>
      </c>
      <c r="C35" s="30">
        <v>49.4</v>
      </c>
      <c r="D35" s="31">
        <v>318.041</v>
      </c>
      <c r="E35" s="30">
        <f>D35-C35</f>
        <v>268.641</v>
      </c>
      <c r="F35" s="53" t="s">
        <v>56</v>
      </c>
      <c r="G35" s="53" t="s">
        <v>57</v>
      </c>
    </row>
    <row r="36" spans="1:7" s="16" customFormat="1" ht="63" customHeight="1">
      <c r="A36" s="50" t="s">
        <v>36</v>
      </c>
      <c r="B36" s="30"/>
      <c r="C36" s="30"/>
      <c r="D36" s="31">
        <v>42.382</v>
      </c>
      <c r="E36" s="30">
        <f>D36-C36</f>
        <v>42.382</v>
      </c>
      <c r="F36" s="52"/>
      <c r="G36" s="53"/>
    </row>
    <row r="37" spans="1:7" s="4" customFormat="1" ht="33.75" customHeight="1">
      <c r="A37" s="40" t="s">
        <v>31</v>
      </c>
      <c r="B37" s="29">
        <v>0.024</v>
      </c>
      <c r="C37" s="29"/>
      <c r="D37" s="29"/>
      <c r="E37" s="29"/>
      <c r="F37" s="52"/>
      <c r="G37" s="53"/>
    </row>
    <row r="38" spans="1:7" s="4" customFormat="1" ht="82.5" customHeight="1">
      <c r="A38" s="40" t="s">
        <v>32</v>
      </c>
      <c r="B38" s="29">
        <v>359.5</v>
      </c>
      <c r="C38" s="29">
        <v>179.8</v>
      </c>
      <c r="D38" s="29">
        <v>132.204</v>
      </c>
      <c r="E38" s="29">
        <f>D38-C38</f>
        <v>-47.596000000000004</v>
      </c>
      <c r="F38" s="55">
        <f>D38/B38*100</f>
        <v>36.774408901251746</v>
      </c>
      <c r="G38" s="56">
        <f>D38/C38*100</f>
        <v>73.52836484983315</v>
      </c>
    </row>
    <row r="39" spans="1:7" s="4" customFormat="1" ht="36" customHeight="1">
      <c r="A39" s="40" t="s">
        <v>41</v>
      </c>
      <c r="B39" s="29"/>
      <c r="C39" s="29"/>
      <c r="D39" s="29">
        <v>19.315</v>
      </c>
      <c r="E39" s="29">
        <f>D39-C39</f>
        <v>19.315</v>
      </c>
      <c r="F39" s="55"/>
      <c r="G39" s="56"/>
    </row>
    <row r="40" spans="1:7" s="4" customFormat="1" ht="26.25" customHeight="1">
      <c r="A40" s="60" t="s">
        <v>42</v>
      </c>
      <c r="B40" s="35"/>
      <c r="C40" s="35"/>
      <c r="D40" s="61">
        <v>118.92</v>
      </c>
      <c r="E40" s="61">
        <f>D40-C40</f>
        <v>118.92</v>
      </c>
      <c r="F40" s="58"/>
      <c r="G40" s="59"/>
    </row>
    <row r="41" spans="1:7" s="4" customFormat="1" ht="48.75" customHeight="1">
      <c r="A41" s="60" t="s">
        <v>43</v>
      </c>
      <c r="B41" s="29"/>
      <c r="C41" s="29"/>
      <c r="D41" s="29">
        <v>31.92</v>
      </c>
      <c r="E41" s="29">
        <f>D41-C41</f>
        <v>31.92</v>
      </c>
      <c r="F41" s="55"/>
      <c r="G41" s="56"/>
    </row>
    <row r="42" spans="1:7" s="2" customFormat="1" ht="17.25" customHeight="1">
      <c r="A42" s="51" t="s">
        <v>33</v>
      </c>
      <c r="B42" s="35">
        <f>SUM(B35:B41)</f>
        <v>459.524</v>
      </c>
      <c r="C42" s="35">
        <f>SUM(C35:C41)</f>
        <v>229.20000000000002</v>
      </c>
      <c r="D42" s="35">
        <f>SUM(D35:D41)</f>
        <v>662.7819999999999</v>
      </c>
      <c r="E42" s="35">
        <f>D42-C42</f>
        <v>433.5819999999999</v>
      </c>
      <c r="F42" s="57">
        <f t="shared" si="1"/>
        <v>144.23229254619997</v>
      </c>
      <c r="G42" s="54" t="s">
        <v>44</v>
      </c>
    </row>
    <row r="43" spans="1:7" s="18" customFormat="1" ht="19.5" customHeight="1">
      <c r="A43" s="51" t="s">
        <v>14</v>
      </c>
      <c r="B43" s="35">
        <f>B33+B42</f>
        <v>5643557.992000001</v>
      </c>
      <c r="C43" s="35">
        <f>C33+C42</f>
        <v>2757458.9469999997</v>
      </c>
      <c r="D43" s="35">
        <f>D33+D42</f>
        <v>3027272.162</v>
      </c>
      <c r="E43" s="35">
        <f>E33+E42</f>
        <v>269813.2150000004</v>
      </c>
      <c r="F43" s="57">
        <f t="shared" si="1"/>
        <v>53.64119880209073</v>
      </c>
      <c r="G43" s="54">
        <f>D43/C43*100</f>
        <v>109.7848497542836</v>
      </c>
    </row>
    <row r="44" ht="12.75">
      <c r="C44" s="1"/>
    </row>
    <row r="45" spans="1:3" ht="12.75">
      <c r="A45" s="5"/>
      <c r="B45" s="6"/>
      <c r="C45" s="1"/>
    </row>
    <row r="46" spans="2:4" ht="12.75">
      <c r="B46" s="17"/>
      <c r="C46" s="17"/>
      <c r="D46" s="17"/>
    </row>
    <row r="47" spans="2:7" ht="12.75">
      <c r="B47" s="17"/>
      <c r="C47" s="17"/>
      <c r="D47" s="17"/>
      <c r="E47" s="17"/>
      <c r="F47" s="17"/>
      <c r="G47" s="1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2023-07-03T12:33:21Z</cp:lastPrinted>
  <dcterms:created xsi:type="dcterms:W3CDTF">2004-07-02T06:40:36Z</dcterms:created>
  <dcterms:modified xsi:type="dcterms:W3CDTF">2023-07-07T11:46:52Z</dcterms:modified>
  <cp:category/>
  <cp:version/>
  <cp:contentType/>
  <cp:contentStatus/>
</cp:coreProperties>
</file>